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63AAAE9E-BB06-4463-AF1C-9E8FC7105062}" xr6:coauthVersionLast="47" xr6:coauthVersionMax="47" xr10:uidLastSave="{00000000-0000-0000-0000-000000000000}"/>
  <bookViews>
    <workbookView xWindow="-120" yWindow="-120" windowWidth="20730" windowHeight="11160" tabRatio="702" activeTab="1" xr2:uid="{00000000-000D-0000-FFFF-FFFF00000000}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21-22'!$D$4:$AQ$77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0" i="15298" l="1"/>
  <c r="AP18" i="15298"/>
  <c r="AQ19" i="15298"/>
  <c r="AQ17" i="15298"/>
  <c r="AQ16" i="15298"/>
  <c r="AQ15" i="15298"/>
  <c r="AQ14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P22" i="15298" l="1"/>
  <c r="AO22" i="15298"/>
  <c r="AJ22" i="15298"/>
  <c r="AL22" i="15298"/>
  <c r="AN22" i="15298"/>
  <c r="AM22" i="15298"/>
  <c r="AQ18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Q20" i="15298"/>
  <c r="AQ22" i="15298" s="1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2" i="15297" s="1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18" i="15297" s="1"/>
  <c r="IF22" i="15297" s="1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HJ22" i="15297" s="1"/>
  <c r="GW18" i="15297"/>
  <c r="GW20" i="15297"/>
  <c r="HI20" i="15297"/>
  <c r="HI18" i="15297"/>
  <c r="HH20" i="15297"/>
  <c r="HH22" i="15297" s="1"/>
  <c r="HG20" i="15297"/>
  <c r="HH18" i="15297"/>
  <c r="HG18" i="15297"/>
  <c r="HF20" i="15297"/>
  <c r="HF18" i="15297"/>
  <c r="HE20" i="15297"/>
  <c r="HE18" i="15297"/>
  <c r="GS20" i="15297"/>
  <c r="GT20" i="15297"/>
  <c r="GU20" i="15297"/>
  <c r="GV20" i="15297"/>
  <c r="GX20" i="15297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GV22" i="15297" l="1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<sst xmlns="http://schemas.openxmlformats.org/spreadsheetml/2006/main" count="332" uniqueCount="53">
  <si>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</si>
  <si>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</si>
  <si>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</si>
  <si>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</si>
  <si>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</si>
  <si>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</si>
  <si>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</si>
  <si>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</si>
  <si>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</si>
  <si>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</si>
  <si>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</si>
  <si>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</si>
  <si>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</si>
  <si>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</si>
  <si>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</si>
  <si>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</si>
  <si>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</si>
  <si>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</si>
  <si>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</si>
  <si>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</si>
  <si>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</si>
  <si>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</si>
  <si>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</si>
  <si>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</si>
  <si>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</si>
  <si>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</si>
  <si>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</si>
  <si>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</si>
  <si>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</si>
  <si>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</si>
  <si>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</si>
  <si>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</si>
  <si>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</si>
  <si>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</si>
  <si>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</si>
  <si>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</si>
  <si>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</si>
  <si>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</si>
  <si>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</si>
  <si>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</si>
  <si>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</si>
  <si>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</si>
  <si>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</si>
  <si>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</si>
  <si>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</si>
  <si>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</si>
  <si>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</si>
  <si>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</si>
  <si>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</si>
  <si>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</si>
  <si>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</si>
  <si>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ENERO 2022</t>
  </si>
  <si>
    <t>DIFERENCIA ENE22-DIC21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</si>
</sst>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21-22'!$AD$1:$AP$1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'LÍQUIDOS DE GAS NATURAL 21-22'!$AD$22:$AP$22</c:f>
              <c:numCache>
                <c:formatCode>#,##0</c:formatCode>
                <c:ptCount val="13"/>
                <c:pt idx="0">
                  <c:v>85138</c:v>
                </c:pt>
                <c:pt idx="1">
                  <c:v>85430</c:v>
                </c:pt>
                <c:pt idx="2">
                  <c:v>67087</c:v>
                </c:pt>
                <c:pt idx="3">
                  <c:v>68463</c:v>
                </c:pt>
                <c:pt idx="4">
                  <c:v>80393.645161290318</c:v>
                </c:pt>
                <c:pt idx="5">
                  <c:v>82699.833333333328</c:v>
                </c:pt>
                <c:pt idx="6">
                  <c:v>79661.290322580666</c:v>
                </c:pt>
                <c:pt idx="7">
                  <c:v>84171.548387096773</c:v>
                </c:pt>
                <c:pt idx="8">
                  <c:v>86994</c:v>
                </c:pt>
                <c:pt idx="9">
                  <c:v>85260</c:v>
                </c:pt>
                <c:pt idx="10">
                  <c:v>84354</c:v>
                </c:pt>
                <c:pt idx="11">
                  <c:v>84106</c:v>
                </c:pt>
                <c:pt idx="12">
                  <c:v>85714.354838709682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562"/>
          <c:min val="44197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640773</xdr:colOff>
      <xdr:row>24</xdr:row>
      <xdr:rowOff>121722</xdr:rowOff>
    </xdr:from>
    <xdr:to>
      <xdr:col>40</xdr:col>
      <xdr:colOff>1</xdr:colOff>
      <xdr:row>58</xdr:row>
      <xdr:rowOff>132607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34" t="s">
        <v>44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</row>
    <row r="5" spans="1:256" ht="23.25" customHeight="1" x14ac:dyDescent="0.2">
      <c r="B5" s="233" t="s">
        <v>50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  <c r="IM5" s="233"/>
      <c r="IN5" s="233"/>
      <c r="IO5" s="233"/>
      <c r="IP5" s="233"/>
      <c r="IQ5" s="233"/>
      <c r="IR5" s="233"/>
      <c r="IS5" s="233"/>
      <c r="IT5" s="233"/>
    </row>
    <row r="6" spans="1:256" ht="21" x14ac:dyDescent="0.35">
      <c r="B6" s="246" t="s">
        <v>46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  <c r="IT6" s="246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35"/>
      <c r="E12" s="236"/>
      <c r="F12" s="226">
        <v>1999</v>
      </c>
      <c r="G12" s="226"/>
      <c r="H12" s="226"/>
      <c r="I12" s="226"/>
      <c r="J12" s="226"/>
      <c r="K12" s="226"/>
      <c r="L12" s="226"/>
      <c r="M12" s="226"/>
      <c r="N12" s="223">
        <v>2000</v>
      </c>
      <c r="O12" s="224"/>
      <c r="P12" s="224"/>
      <c r="Q12" s="224"/>
      <c r="R12" s="224"/>
      <c r="S12" s="224"/>
      <c r="T12" s="224"/>
      <c r="U12" s="225"/>
      <c r="V12" s="85">
        <v>2001</v>
      </c>
      <c r="W12" s="85"/>
      <c r="X12" s="85"/>
      <c r="Y12" s="85"/>
      <c r="Z12" s="85"/>
      <c r="AA12" s="85"/>
      <c r="AB12" s="85"/>
      <c r="AC12" s="219">
        <v>2001</v>
      </c>
      <c r="AD12" s="219"/>
      <c r="AE12" s="219"/>
      <c r="AF12" s="219"/>
      <c r="AG12" s="219"/>
      <c r="AH12" s="238">
        <v>2002</v>
      </c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18">
        <v>2003</v>
      </c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27">
        <v>2004</v>
      </c>
      <c r="BG12" s="227"/>
      <c r="BH12" s="227"/>
      <c r="BI12" s="227"/>
      <c r="BJ12" s="227"/>
      <c r="BK12" s="227"/>
      <c r="BL12" s="227"/>
      <c r="BM12" s="227"/>
      <c r="BN12" s="227"/>
      <c r="BO12" s="227"/>
      <c r="BP12" s="228">
        <v>2005</v>
      </c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37">
        <v>2006</v>
      </c>
      <c r="CC12" s="237"/>
      <c r="CD12" s="237"/>
      <c r="CE12" s="237"/>
      <c r="CF12" s="237"/>
      <c r="CG12" s="237"/>
      <c r="CH12" s="237"/>
      <c r="CI12" s="237"/>
      <c r="CJ12" s="237"/>
      <c r="CK12" s="237"/>
      <c r="CL12" s="229">
        <v>2007</v>
      </c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48">
        <v>2008</v>
      </c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31">
        <v>2009</v>
      </c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2">
        <v>2010</v>
      </c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87"/>
      <c r="EI12" s="87">
        <v>2011</v>
      </c>
      <c r="EJ12" s="87"/>
      <c r="EK12" s="87"/>
      <c r="EL12" s="87"/>
      <c r="EM12" s="87"/>
      <c r="EN12" s="87"/>
      <c r="EO12" s="232">
        <v>2011</v>
      </c>
      <c r="EP12" s="232"/>
      <c r="EQ12" s="232"/>
      <c r="ER12" s="241">
        <v>2012</v>
      </c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>
        <v>2013</v>
      </c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30">
        <v>2014</v>
      </c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2015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39">
        <v>2016</v>
      </c>
      <c r="GY12" s="240"/>
      <c r="GZ12" s="247">
        <v>2017</v>
      </c>
      <c r="HA12" s="247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2">
        <v>2018</v>
      </c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4"/>
      <c r="HX12" s="245">
        <v>2019</v>
      </c>
      <c r="HY12" s="245"/>
      <c r="HZ12" s="245"/>
      <c r="IA12" s="245"/>
      <c r="IB12" s="245"/>
      <c r="IC12" s="245"/>
      <c r="ID12" s="245"/>
      <c r="IE12" s="245"/>
      <c r="IF12" s="245"/>
      <c r="IG12" s="245"/>
      <c r="IH12" s="245"/>
      <c r="II12" s="245"/>
      <c r="IJ12" s="245">
        <v>2020</v>
      </c>
      <c r="IK12" s="245"/>
      <c r="IL12" s="245"/>
      <c r="IM12" s="245"/>
      <c r="IN12" s="245"/>
      <c r="IO12" s="245"/>
      <c r="IP12" s="245"/>
      <c r="IQ12" s="245"/>
      <c r="IR12" s="245"/>
      <c r="IS12" s="245"/>
      <c r="IT12" s="245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15" t="s">
        <v>21</v>
      </c>
      <c r="C15" s="216" t="s">
        <v>16</v>
      </c>
      <c r="D15" s="217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15"/>
      <c r="C16" s="216"/>
      <c r="D16" s="217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22" t="s">
        <v>41</v>
      </c>
      <c r="E18" s="222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20" t="s">
        <v>45</v>
      </c>
      <c r="E22" s="221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R81"/>
  <sheetViews>
    <sheetView tabSelected="1" view="pageBreakPreview" zoomScale="55" zoomScaleNormal="40" zoomScaleSheetLayoutView="55" workbookViewId="0">
      <pane xSplit="5" ySplit="13" topLeftCell="F15" activePane="bottomRight" state="frozen"/>
      <selection pane="topRight" activeCell="HL1" sqref="HL1"/>
      <selection pane="bottomLeft" activeCell="A14" sqref="A14"/>
      <selection pane="bottomRight" activeCell="AP28" sqref="AP28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29" width="14.42578125" style="1" hidden="1" customWidth="1"/>
    <col min="30" max="42" width="14.42578125" style="1" customWidth="1"/>
    <col min="43" max="43" width="20" style="1" customWidth="1"/>
    <col min="44" max="16384" width="11.42578125" style="1"/>
  </cols>
  <sheetData>
    <row r="1" spans="1:44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/>
    </row>
    <row r="4" spans="1:44" ht="31.5" customHeight="1" x14ac:dyDescent="0.35">
      <c r="B4" s="234" t="s">
        <v>44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</row>
    <row r="5" spans="1:44" ht="23.25" customHeight="1" x14ac:dyDescent="0.2">
      <c r="B5" s="233" t="s">
        <v>51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</row>
    <row r="6" spans="1:44" ht="21" x14ac:dyDescent="0.35">
      <c r="B6" s="246" t="s">
        <v>46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</row>
    <row r="7" spans="1:44" ht="15.75" hidden="1" x14ac:dyDescent="0.25">
      <c r="B7" s="46"/>
      <c r="C7" s="46"/>
      <c r="D7" s="46"/>
      <c r="E7" s="46"/>
    </row>
    <row r="8" spans="1:44" ht="15.75" hidden="1" x14ac:dyDescent="0.25">
      <c r="B8" s="46"/>
      <c r="C8" s="46"/>
      <c r="D8" s="46"/>
      <c r="E8" s="46"/>
    </row>
    <row r="9" spans="1:44" ht="15.75" hidden="1" x14ac:dyDescent="0.25">
      <c r="B9" s="46"/>
      <c r="C9" s="46"/>
      <c r="D9" s="46"/>
      <c r="E9" s="46"/>
    </row>
    <row r="10" spans="1:44" ht="15.75" hidden="1" x14ac:dyDescent="0.25">
      <c r="B10" s="46"/>
      <c r="C10" s="46"/>
      <c r="D10" s="46"/>
      <c r="E10" s="46"/>
    </row>
    <row r="11" spans="1:44" ht="21" customHeight="1" x14ac:dyDescent="0.25">
      <c r="D11" s="49"/>
      <c r="E11" s="49"/>
    </row>
    <row r="12" spans="1:44" s="6" customFormat="1" ht="27" customHeight="1" x14ac:dyDescent="0.25">
      <c r="A12" s="1"/>
      <c r="B12" s="5"/>
      <c r="C12" s="5"/>
      <c r="D12" s="235"/>
      <c r="E12" s="236"/>
      <c r="F12" s="245">
        <v>2019</v>
      </c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>
        <v>2020</v>
      </c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9"/>
      <c r="AD12" s="249">
        <v>2021</v>
      </c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1"/>
      <c r="AP12" s="213">
        <v>2022</v>
      </c>
      <c r="AQ12" s="1"/>
      <c r="AR12" s="1"/>
    </row>
    <row r="13" spans="1:44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26</v>
      </c>
      <c r="AQ13" s="214" t="s">
        <v>52</v>
      </c>
      <c r="AR13" s="1"/>
    </row>
    <row r="14" spans="1:44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212">
        <v>196.93548387096774</v>
      </c>
      <c r="AQ14" s="179">
        <f>+AP14-AO14</f>
        <v>115.93548387096774</v>
      </c>
      <c r="AR14" s="8"/>
    </row>
    <row r="15" spans="1:44" s="9" customFormat="1" ht="25.15" customHeight="1" x14ac:dyDescent="0.2">
      <c r="A15" s="7"/>
      <c r="B15" s="215" t="s">
        <v>21</v>
      </c>
      <c r="C15" s="216" t="s">
        <v>16</v>
      </c>
      <c r="D15" s="217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2">
        <v>51752.774193548386</v>
      </c>
      <c r="AQ15" s="212">
        <f>+AP15-AO15</f>
        <v>-120.22580645161361</v>
      </c>
      <c r="AR15" s="8"/>
    </row>
    <row r="16" spans="1:44" s="9" customFormat="1" ht="25.15" customHeight="1" x14ac:dyDescent="0.2">
      <c r="A16" s="7"/>
      <c r="B16" s="215"/>
      <c r="C16" s="216"/>
      <c r="D16" s="217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2">
        <v>18888.032258064515</v>
      </c>
      <c r="AQ16" s="212">
        <f>+AP16-AO16</f>
        <v>673.03225806451519</v>
      </c>
      <c r="AR16" s="8"/>
    </row>
    <row r="17" spans="1:44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2">
        <v>14086.58064516129</v>
      </c>
      <c r="AQ17" s="212">
        <f>+AP17-AO17</f>
        <v>825.58064516128979</v>
      </c>
      <c r="AR17" s="8"/>
    </row>
    <row r="18" spans="1:44" s="9" customFormat="1" ht="25.15" customHeight="1" x14ac:dyDescent="0.2">
      <c r="A18" s="8"/>
      <c r="B18" s="10"/>
      <c r="C18" s="181"/>
      <c r="D18" s="222" t="s">
        <v>41</v>
      </c>
      <c r="E18" s="222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P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 t="shared" si="2"/>
        <v>84924.322580645166</v>
      </c>
      <c r="AQ18" s="61">
        <f>SUM(AQ14:AQ17)</f>
        <v>1494.3225806451592</v>
      </c>
      <c r="AR18" s="8"/>
    </row>
    <row r="19" spans="1:44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2">
        <v>790.0322580645161</v>
      </c>
      <c r="AQ19" s="212">
        <f>+AP19-AO19</f>
        <v>114.0322580645161</v>
      </c>
      <c r="AR19" s="11"/>
    </row>
    <row r="20" spans="1:44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Q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P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6"/>
        <v>790.0322580645161</v>
      </c>
      <c r="AQ20" s="67">
        <f t="shared" si="4"/>
        <v>114.0322580645161</v>
      </c>
      <c r="AR20" s="8"/>
    </row>
    <row r="21" spans="1:44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4" s="12" customFormat="1" ht="37.5" customHeight="1" x14ac:dyDescent="0.2">
      <c r="A22" s="11"/>
      <c r="B22" s="74"/>
      <c r="C22" s="75"/>
      <c r="D22" s="220" t="s">
        <v>45</v>
      </c>
      <c r="E22" s="221"/>
      <c r="F22" s="180">
        <f t="shared" ref="F22:Q22" si="7">SUM(F18,F20)</f>
        <v>93338</v>
      </c>
      <c r="G22" s="180">
        <f t="shared" si="7"/>
        <v>95366</v>
      </c>
      <c r="H22" s="180">
        <f t="shared" si="7"/>
        <v>88740</v>
      </c>
      <c r="I22" s="180">
        <f t="shared" si="7"/>
        <v>76104</v>
      </c>
      <c r="J22" s="180">
        <f t="shared" si="7"/>
        <v>79633.032258064515</v>
      </c>
      <c r="K22" s="180">
        <f t="shared" si="7"/>
        <v>86984</v>
      </c>
      <c r="L22" s="180">
        <f t="shared" si="7"/>
        <v>88149.870967741939</v>
      </c>
      <c r="M22" s="180">
        <f t="shared" si="7"/>
        <v>86252.451612903227</v>
      </c>
      <c r="N22" s="180">
        <f t="shared" si="7"/>
        <v>90240</v>
      </c>
      <c r="O22" s="180">
        <f t="shared" si="7"/>
        <v>82025</v>
      </c>
      <c r="P22" s="180">
        <f t="shared" si="7"/>
        <v>88971.400000000009</v>
      </c>
      <c r="Q22" s="180">
        <f t="shared" si="7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8">SUM(X18,X20)</f>
        <v>88650</v>
      </c>
      <c r="Y22" s="180">
        <f t="shared" si="8"/>
        <v>88607</v>
      </c>
      <c r="Z22" s="180">
        <f t="shared" si="8"/>
        <v>90842</v>
      </c>
      <c r="AA22" s="180">
        <f t="shared" si="8"/>
        <v>84152</v>
      </c>
      <c r="AB22" s="180">
        <f t="shared" si="8"/>
        <v>90424</v>
      </c>
      <c r="AC22" s="185">
        <f t="shared" si="8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9">+AF18+AF20</f>
        <v>67087</v>
      </c>
      <c r="AG22" s="193">
        <f t="shared" si="9"/>
        <v>68463</v>
      </c>
      <c r="AH22" s="194">
        <f t="shared" si="9"/>
        <v>80393.645161290318</v>
      </c>
      <c r="AI22" s="197">
        <f t="shared" si="9"/>
        <v>82699.833333333328</v>
      </c>
      <c r="AJ22" s="199">
        <f t="shared" si="9"/>
        <v>79661.290322580666</v>
      </c>
      <c r="AK22" s="201">
        <f t="shared" ref="AK22" si="10">+AK18+AK20</f>
        <v>84171.548387096773</v>
      </c>
      <c r="AL22" s="203">
        <f t="shared" ref="AL22:AQ22" si="11">+AL18+AL20</f>
        <v>86994</v>
      </c>
      <c r="AM22" s="206">
        <f t="shared" si="11"/>
        <v>85260</v>
      </c>
      <c r="AN22" s="207">
        <f t="shared" si="11"/>
        <v>84354</v>
      </c>
      <c r="AO22" s="209">
        <f t="shared" si="11"/>
        <v>84106</v>
      </c>
      <c r="AP22" s="211">
        <f t="shared" si="11"/>
        <v>85714.354838709682</v>
      </c>
      <c r="AQ22" s="180">
        <f t="shared" si="11"/>
        <v>1608.3548387096753</v>
      </c>
      <c r="AR22" s="11"/>
    </row>
    <row r="23" spans="1:44" s="11" customFormat="1" ht="21" customHeight="1" x14ac:dyDescent="0.2">
      <c r="A23" s="68"/>
      <c r="B23" s="68"/>
      <c r="C23" s="68"/>
      <c r="D23" s="104"/>
      <c r="E23" s="104"/>
    </row>
    <row r="24" spans="1:44" ht="15" x14ac:dyDescent="0.25">
      <c r="B24" s="15"/>
      <c r="D24" s="19"/>
      <c r="E24" s="16"/>
      <c r="F24" s="3"/>
      <c r="H24" s="3"/>
      <c r="N24" s="3"/>
      <c r="AN24" s="3"/>
      <c r="AO24" s="3"/>
      <c r="AP24" s="3"/>
    </row>
    <row r="25" spans="1:44" ht="14.25" customHeight="1" x14ac:dyDescent="0.2">
      <c r="B25" s="69"/>
      <c r="C25" s="69"/>
      <c r="D25" s="69"/>
      <c r="E25" s="69"/>
    </row>
    <row r="26" spans="1:44" ht="18.600000000000001" customHeight="1" x14ac:dyDescent="0.2">
      <c r="B26" s="69"/>
      <c r="C26" s="69"/>
      <c r="D26" s="69"/>
      <c r="E26" s="69"/>
      <c r="F26" s="3"/>
      <c r="G26" s="3"/>
    </row>
    <row r="27" spans="1:44" ht="15" customHeight="1" x14ac:dyDescent="0.25">
      <c r="B27" s="20"/>
      <c r="C27" s="20"/>
      <c r="D27" s="20"/>
      <c r="E27" s="21"/>
    </row>
    <row r="28" spans="1:44" x14ac:dyDescent="0.2">
      <c r="B28" s="25"/>
    </row>
    <row r="29" spans="1:44" x14ac:dyDescent="0.2">
      <c r="B29" s="25"/>
    </row>
    <row r="30" spans="1:44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2">
    <mergeCell ref="B5:AQ5"/>
    <mergeCell ref="B4:AQ4"/>
    <mergeCell ref="D22:E22"/>
    <mergeCell ref="F12:Q12"/>
    <mergeCell ref="B15:B16"/>
    <mergeCell ref="C15:C16"/>
    <mergeCell ref="D15:D16"/>
    <mergeCell ref="B6:AQ6"/>
    <mergeCell ref="D12:E12"/>
    <mergeCell ref="R12:AC12"/>
    <mergeCell ref="D18:E18"/>
    <mergeCell ref="AD12:AO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2021-09-09T23:22:43Z</cp:lastPrinted>
  <dcterms:created xsi:type="dcterms:W3CDTF">1997-07-01T22:48:52Z</dcterms:created>
  <dcterms:modified xsi:type="dcterms:W3CDTF">2022-02-10T13:23:28Z</dcterms:modified>
</cp:coreProperties>
</file>